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J15" i="3" s="1"/>
  <c r="AS10" i="3" l="1"/>
  <c r="AQ10" i="3"/>
  <c r="AR10" i="3" s="1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K16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L15" i="3" s="1"/>
  <c r="H15" i="3"/>
  <c r="H16" i="3" s="1"/>
  <c r="M16" i="3" s="1"/>
  <c r="I16" i="3"/>
  <c r="O15" i="3"/>
  <c r="M15" i="3"/>
  <c r="AF10" i="3"/>
  <c r="N15" i="3" l="1"/>
  <c r="F16" i="3"/>
  <c r="J16" i="3"/>
  <c r="O16" i="3"/>
  <c r="N16" i="3" l="1"/>
  <c r="L16" i="3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<sst xmlns="http://schemas.openxmlformats.org/spreadsheetml/2006/main" count="80" uniqueCount="38">
  <si>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</si>
  <si>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</si>
  <si>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</si>
  <si>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</si>
  <si>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</si>
  <si>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</si>
  <si>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</si>
  <si>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</si>
  <si>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</si>
  <si>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</si>
  <si>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</si>
  <si>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</si>
  <si>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</si>
  <si>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</si>
  <si>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</si>
  <si>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</si>
  <si>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</si>
  <si>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</si>
  <si>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</si>
  <si>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</si>
  <si>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OjKi = Oulujoen Kiekko  (1906)</t>
  </si>
  <si>
    <t>Lippo Juniorit = Oulun Lippo Juniorit  (2003)</t>
  </si>
  <si>
    <t>Miikka Autio</t>
  </si>
  <si>
    <t>4.</t>
  </si>
  <si>
    <t>Lippo  2</t>
  </si>
  <si>
    <t>8.</t>
  </si>
  <si>
    <t>Lippo Juniorit</t>
  </si>
  <si>
    <t>10.</t>
  </si>
  <si>
    <t>1.</t>
  </si>
  <si>
    <t>OjKi</t>
  </si>
  <si>
    <t>Espoo</t>
  </si>
  <si>
    <t>8.5.1989</t>
  </si>
  <si>
    <t>Lippo = Oulun Lippo  (1955),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</si>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</sst>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6.5703125" customWidth="1"/>
    <col min="23" max="23" width="0.7109375" customWidth="1"/>
    <col min="24" max="25" width="6.5703125" customWidth="1"/>
    <col min="26" max="26" width="15.7109375" customWidth="1"/>
    <col min="27" max="31" width="5.42578125" customWidth="1"/>
    <col min="32" max="32" width="8.425781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34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35</v>
      </c>
      <c r="AI2" s="22"/>
      <c r="AJ2" s="22"/>
      <c r="AK2" s="28"/>
      <c r="AL2" s="6"/>
      <c r="AM2" s="18" t="s">
        <v>34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2005</v>
      </c>
      <c r="Y4" s="12" t="s">
        <v>23</v>
      </c>
      <c r="Z4" s="1" t="s">
        <v>24</v>
      </c>
      <c r="AA4" s="12">
        <v>4</v>
      </c>
      <c r="AB4" s="12">
        <v>0</v>
      </c>
      <c r="AC4" s="12">
        <v>0</v>
      </c>
      <c r="AD4" s="12">
        <v>0</v>
      </c>
      <c r="AE4" s="12">
        <v>5</v>
      </c>
      <c r="AF4" s="68">
        <v>0.2777</v>
      </c>
      <c r="AG4" s="10">
        <v>18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25</v>
      </c>
      <c r="Z5" s="1" t="s">
        <v>26</v>
      </c>
      <c r="AA5" s="12">
        <v>14</v>
      </c>
      <c r="AB5" s="12">
        <v>0</v>
      </c>
      <c r="AC5" s="12">
        <v>0</v>
      </c>
      <c r="AD5" s="12">
        <v>7</v>
      </c>
      <c r="AE5" s="12">
        <v>41</v>
      </c>
      <c r="AF5" s="68">
        <v>0.51249999999999996</v>
      </c>
      <c r="AG5" s="10">
        <v>80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27</v>
      </c>
      <c r="Z6" s="1" t="s">
        <v>26</v>
      </c>
      <c r="AA6" s="12">
        <v>17</v>
      </c>
      <c r="AB6" s="12">
        <v>0</v>
      </c>
      <c r="AC6" s="12">
        <v>3</v>
      </c>
      <c r="AD6" s="12">
        <v>13</v>
      </c>
      <c r="AE6" s="12">
        <v>48</v>
      </c>
      <c r="AF6" s="68">
        <v>0.42849999999999999</v>
      </c>
      <c r="AG6" s="10">
        <v>112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2010</v>
      </c>
      <c r="Y8" s="12" t="s">
        <v>28</v>
      </c>
      <c r="Z8" s="1" t="s">
        <v>29</v>
      </c>
      <c r="AA8" s="12">
        <v>11</v>
      </c>
      <c r="AB8" s="12">
        <v>0</v>
      </c>
      <c r="AC8" s="12">
        <v>5</v>
      </c>
      <c r="AD8" s="12">
        <v>1</v>
      </c>
      <c r="AE8" s="12">
        <v>25</v>
      </c>
      <c r="AF8" s="68">
        <v>0.43099999999999999</v>
      </c>
      <c r="AG8" s="10">
        <v>58</v>
      </c>
      <c r="AH8" s="56"/>
      <c r="AI8" s="56"/>
      <c r="AJ8" s="56"/>
      <c r="AK8" s="7"/>
      <c r="AL8" s="10"/>
      <c r="AM8" s="12">
        <v>6</v>
      </c>
      <c r="AN8" s="12">
        <v>0</v>
      </c>
      <c r="AO8" s="12">
        <v>1</v>
      </c>
      <c r="AP8" s="12">
        <v>1</v>
      </c>
      <c r="AQ8" s="12">
        <v>14</v>
      </c>
      <c r="AR8" s="57">
        <v>0.3589</v>
      </c>
      <c r="AS8" s="58">
        <v>39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2011</v>
      </c>
      <c r="Y9" s="12" t="s">
        <v>27</v>
      </c>
      <c r="Z9" s="1" t="s">
        <v>30</v>
      </c>
      <c r="AA9" s="12">
        <v>16</v>
      </c>
      <c r="AB9" s="12">
        <v>0</v>
      </c>
      <c r="AC9" s="12">
        <v>5</v>
      </c>
      <c r="AD9" s="12">
        <v>6</v>
      </c>
      <c r="AE9" s="12">
        <v>46</v>
      </c>
      <c r="AF9" s="68">
        <v>0.4466</v>
      </c>
      <c r="AG9" s="10">
        <v>103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62</v>
      </c>
      <c r="AB10" s="36">
        <f>SUM(AB4:AB9)</f>
        <v>0</v>
      </c>
      <c r="AC10" s="36">
        <f>SUM(AC4:AC9)</f>
        <v>13</v>
      </c>
      <c r="AD10" s="36">
        <f>SUM(AD4:AD9)</f>
        <v>27</v>
      </c>
      <c r="AE10" s="36">
        <f>SUM(AE4:AE9)</f>
        <v>165</v>
      </c>
      <c r="AF10" s="37">
        <f>PRODUCT(AE10/AG10)</f>
        <v>0.44474393530997303</v>
      </c>
      <c r="AG10" s="21">
        <f>SUM(AG4:AG9)</f>
        <v>371</v>
      </c>
      <c r="AH10" s="18"/>
      <c r="AI10" s="29"/>
      <c r="AJ10" s="42"/>
      <c r="AK10" s="43"/>
      <c r="AL10" s="10"/>
      <c r="AM10" s="36">
        <f>SUM(AM4:AM9)</f>
        <v>6</v>
      </c>
      <c r="AN10" s="36">
        <f>SUM(AN4:AN9)</f>
        <v>0</v>
      </c>
      <c r="AO10" s="36">
        <f>SUM(AO4:AO9)</f>
        <v>1</v>
      </c>
      <c r="AP10" s="36">
        <f>SUM(AP4:AP9)</f>
        <v>1</v>
      </c>
      <c r="AQ10" s="36">
        <f>SUM(AQ4:AQ9)</f>
        <v>14</v>
      </c>
      <c r="AR10" s="37">
        <f>PRODUCT(AQ10/AS10)</f>
        <v>0.35897435897435898</v>
      </c>
      <c r="AS10" s="39">
        <f>SUM(AS4:AS9)</f>
        <v>39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36</v>
      </c>
      <c r="O12" s="7" t="s">
        <v>37</v>
      </c>
      <c r="Q12" s="17"/>
      <c r="R12" s="17" t="s">
        <v>10</v>
      </c>
      <c r="S12" s="17"/>
      <c r="T12" s="55" t="s">
        <v>32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21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68</v>
      </c>
      <c r="F15" s="48">
        <f>PRODUCT(AB10+AN10)</f>
        <v>0</v>
      </c>
      <c r="G15" s="48">
        <f>PRODUCT(AC10+AO10)</f>
        <v>14</v>
      </c>
      <c r="H15" s="48">
        <f>PRODUCT(AD10+AP10)</f>
        <v>28</v>
      </c>
      <c r="I15" s="48">
        <f>PRODUCT(AE10+AQ10)</f>
        <v>179</v>
      </c>
      <c r="J15" s="67">
        <f>PRODUCT(I15/K15)</f>
        <v>0.43658536585365854</v>
      </c>
      <c r="K15" s="10">
        <f>PRODUCT(AG10+AS10)</f>
        <v>410</v>
      </c>
      <c r="L15" s="54">
        <f>PRODUCT((F15+G15)/E15)</f>
        <v>0.20588235294117646</v>
      </c>
      <c r="M15" s="54">
        <f>PRODUCT(H15/E15)</f>
        <v>0.41176470588235292</v>
      </c>
      <c r="N15" s="54">
        <f>PRODUCT((F15+G15+H15)/E15)</f>
        <v>0.61764705882352944</v>
      </c>
      <c r="O15" s="54">
        <f>PRODUCT(I15/E15)</f>
        <v>2.6323529411764706</v>
      </c>
      <c r="Q15" s="17"/>
      <c r="R15" s="17"/>
      <c r="S15" s="16"/>
      <c r="T15" s="55" t="s">
        <v>19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68</v>
      </c>
      <c r="F16" s="48">
        <f t="shared" ref="F16:I16" si="0">SUM(F13:F15)</f>
        <v>0</v>
      </c>
      <c r="G16" s="48">
        <f t="shared" si="0"/>
        <v>14</v>
      </c>
      <c r="H16" s="48">
        <f t="shared" si="0"/>
        <v>28</v>
      </c>
      <c r="I16" s="48">
        <f t="shared" si="0"/>
        <v>179</v>
      </c>
      <c r="J16" s="67">
        <f>PRODUCT(I16/K16)</f>
        <v>0.43658536585365854</v>
      </c>
      <c r="K16" s="16">
        <f>SUM(K13:K15)</f>
        <v>410</v>
      </c>
      <c r="L16" s="54">
        <f>PRODUCT((F16+G16)/E16)</f>
        <v>0.20588235294117646</v>
      </c>
      <c r="M16" s="54">
        <f>PRODUCT(H16/E16)</f>
        <v>0.41176470588235292</v>
      </c>
      <c r="N16" s="54">
        <f>PRODUCT((F16+G16+H16)/E16)</f>
        <v>0.61764705882352944</v>
      </c>
      <c r="O16" s="54">
        <f>PRODUCT(I16/E16)</f>
        <v>2.6323529411764706</v>
      </c>
      <c r="Q16" s="10"/>
      <c r="R16" s="10"/>
      <c r="S16" s="10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0"/>
      <c r="S52" s="10"/>
      <c r="T52" s="10"/>
      <c r="U52" s="10"/>
      <c r="V52" s="10"/>
      <c r="W52" s="10"/>
      <c r="X52" s="10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0"/>
      <c r="S53" s="10"/>
      <c r="T53" s="10"/>
      <c r="U53" s="10"/>
      <c r="V53" s="10"/>
      <c r="W53" s="10"/>
      <c r="X53" s="10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0"/>
      <c r="S54" s="10"/>
      <c r="T54" s="10"/>
      <c r="U54" s="10"/>
      <c r="V54" s="10"/>
      <c r="W54" s="10"/>
      <c r="X54" s="10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0"/>
      <c r="S86" s="10"/>
      <c r="T86" s="10"/>
      <c r="U86" s="10"/>
      <c r="V86" s="10"/>
      <c r="W86" s="10"/>
      <c r="X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0"/>
      <c r="S87" s="10"/>
      <c r="T87" s="10"/>
      <c r="U87" s="10"/>
      <c r="V87" s="10"/>
      <c r="W87" s="10"/>
      <c r="X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0"/>
      <c r="S88" s="10"/>
      <c r="T88" s="10"/>
      <c r="U88" s="10"/>
      <c r="V88" s="10"/>
      <c r="W88" s="10"/>
      <c r="X88" s="10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2018-11-17T23:27:03Z</dcterms:modified>
</cp:coreProperties>
</file>